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 Paie 2026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$&quot;;[Red]-#,##0.00 &quot;$&quot;"/>
  </numFmts>
  <fonts count="9">
    <font>
      <name val="Calibri"/>
      <family val="2"/>
      <color theme="1"/>
      <sz val="11"/>
      <scheme val="minor"/>
    </font>
    <font>
      <name val="Calibri"/>
      <b val="1"/>
      <color rgb="000F2A47"/>
      <sz val="18"/>
    </font>
    <font>
      <name val="Calibri"/>
      <i val="1"/>
      <color rgb="005A6675"/>
      <sz val="10"/>
    </font>
    <font>
      <name val="Calibri"/>
      <b val="1"/>
      <color rgb="000F2A47"/>
      <sz val="12"/>
    </font>
    <font>
      <b val="1"/>
      <sz val="10"/>
    </font>
    <font>
      <b val="1"/>
      <color rgb="002E86DE"/>
      <sz val="11"/>
    </font>
    <font>
      <name val="Calibri"/>
      <b val="1"/>
      <color rgb="001B2733"/>
      <sz val="11"/>
    </font>
    <font>
      <name val="Calibri"/>
      <b val="1"/>
      <color rgb="00FFFFFF"/>
      <sz val="14"/>
    </font>
    <font>
      <color rgb="005A6675"/>
      <sz val="9"/>
    </font>
  </fonts>
  <fills count="4">
    <fill>
      <patternFill/>
    </fill>
    <fill>
      <patternFill patternType="gray125"/>
    </fill>
    <fill>
      <patternFill patternType="solid">
        <fgColor rgb="00E8F0F9"/>
      </patternFill>
    </fill>
    <fill>
      <patternFill patternType="solid">
        <fgColor rgb="002E86D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0" borderId="0" pivotButton="0" quotePrefix="0" xfId="0"/>
    <xf numFmtId="164" fontId="5" fillId="0" borderId="0" pivotButton="0" quotePrefix="0" xfId="0"/>
    <xf numFmtId="1" fontId="5" fillId="0" borderId="0" pivotButton="0" quotePrefix="0" xfId="0"/>
    <xf numFmtId="49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3" borderId="0" pivotButton="0" quotePrefix="0" xfId="0"/>
    <xf numFmtId="164" fontId="7" fillId="3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8"/>
  <sheetViews>
    <sheetView showGridLines="0" workbookViewId="0">
      <selection activeCell="A1" sqref="A1"/>
    </sheetView>
  </sheetViews>
  <sheetFormatPr baseColWidth="8" defaultRowHeight="15"/>
  <cols>
    <col width="65" customWidth="1" min="1" max="1"/>
    <col width="20" customWidth="1" min="2" max="2"/>
  </cols>
  <sheetData>
    <row r="1">
      <c r="A1" s="1" t="inlineStr">
        <is>
          <t>CALCULATRICE DE PAIE QUÉBÉCOISE 2026</t>
        </is>
      </c>
    </row>
    <row r="2">
      <c r="A2" s="2" t="inlineStr">
        <is>
          <t>Forge Tech Accounting — RRQ, AE, RQAP, FSS, impôts QC + fédéral</t>
        </is>
      </c>
    </row>
    <row r="4">
      <c r="A4" s="3" t="inlineStr">
        <is>
          <t>ENTRÉES</t>
        </is>
      </c>
    </row>
    <row r="5">
      <c r="A5" s="4" t="inlineStr">
        <is>
          <t>Salaire brut de la période</t>
        </is>
      </c>
      <c r="B5" s="5" t="n">
        <v>1500</v>
      </c>
    </row>
    <row r="6">
      <c r="A6" s="4" t="inlineStr">
        <is>
          <t>Fréquence (1=Hebdo, 2=Bi-hebdo, 4=4 semaines, 12=Mensuel, 24=Bi-mensuel, 26=2 sem., 52=Hebdomadaire)</t>
        </is>
      </c>
      <c r="B6" s="6" t="n">
        <v>26</v>
      </c>
    </row>
    <row r="7">
      <c r="A7" s="4" t="inlineStr">
        <is>
          <t>Province (toujours QC pour ce modèle)</t>
        </is>
      </c>
      <c r="B7" s="7" t="inlineStr">
        <is>
          <t>QC</t>
        </is>
      </c>
    </row>
    <row r="8">
      <c r="A8" s="4" t="inlineStr">
        <is>
          <t>Statut (1=Célibataire, 2=Marié 1 revenu, 3=Marié 2 revenus)</t>
        </is>
      </c>
      <c r="B8" s="6" t="n">
        <v>1</v>
      </c>
    </row>
    <row r="9">
      <c r="A9" s="4" t="inlineStr">
        <is>
          <t>Cotisations REER (par paie)</t>
        </is>
      </c>
      <c r="B9" s="5" t="n">
        <v>0</v>
      </c>
    </row>
    <row r="10">
      <c r="A10" s="4" t="inlineStr">
        <is>
          <t>Pension (par paie)</t>
        </is>
      </c>
      <c r="B10" s="5" t="n">
        <v>0</v>
      </c>
    </row>
    <row r="12">
      <c r="A12" s="3" t="inlineStr">
        <is>
          <t>CALCULS (taux 2026)</t>
        </is>
      </c>
    </row>
    <row r="13">
      <c r="A13" t="inlineStr">
        <is>
          <t>Salaire annualisé (brut × fréquence)</t>
        </is>
      </c>
      <c r="B13" s="8">
        <f>B5*B6</f>
        <v/>
      </c>
    </row>
    <row r="14">
      <c r="A14" t="inlineStr">
        <is>
          <t>RRQ employé (5,40 % sur salaire entre 3 500$ et 68 500$, max 3 510$/an)</t>
        </is>
      </c>
      <c r="B14" s="8">
        <f>MIN(MAX(0,B5*B6-3500),65000)*0.054/B6</f>
        <v/>
      </c>
    </row>
    <row r="15">
      <c r="A15" t="inlineStr">
        <is>
          <t>AE employé (1,32 % du brut, max 65 700$/an)</t>
        </is>
      </c>
      <c r="B15" s="8">
        <f>MIN(B5,65700/B6)*0.0132</f>
        <v/>
      </c>
    </row>
    <row r="16">
      <c r="A16" t="inlineStr">
        <is>
          <t>RQAP employé (0,494 % du brut, max 98 000$/an)</t>
        </is>
      </c>
      <c r="B16" s="8">
        <f>MIN(B5,98000/B6)*0.00494</f>
        <v/>
      </c>
    </row>
    <row r="17">
      <c r="A17" t="inlineStr">
        <is>
          <t>Impôt fédéral (estimation, voir tables CRA pour exact)</t>
        </is>
      </c>
      <c r="B17" s="8">
        <f>MAX(0,(B13-15705)*0.205)/B6</f>
        <v/>
      </c>
    </row>
    <row r="18">
      <c r="A18" t="inlineStr">
        <is>
          <t>Impôt provincial QC (estimation, voir TP-1015.TI-V pour exact)</t>
        </is>
      </c>
      <c r="B18" s="8">
        <f>MAX(0,(B13-18056)*0.19)/B6</f>
        <v/>
      </c>
    </row>
    <row r="19">
      <c r="A19" s="9" t="inlineStr">
        <is>
          <t>Total des retenues</t>
        </is>
      </c>
      <c r="B19" s="8">
        <f>SUM(B14:B18)+B9+B10</f>
        <v/>
      </c>
    </row>
    <row r="20">
      <c r="A20" s="10" t="inlineStr">
        <is>
          <t>SALAIRE NET</t>
        </is>
      </c>
      <c r="B20" s="11">
        <f>B5-B19</f>
        <v/>
      </c>
    </row>
    <row r="22">
      <c r="A22" s="3" t="inlineStr">
        <is>
          <t>COÛT POUR L'EMPLOYEUR (en plus du salaire brut)</t>
        </is>
      </c>
    </row>
    <row r="23">
      <c r="A23" t="inlineStr">
        <is>
          <t>RRQ employeur (5,40 %)</t>
        </is>
      </c>
      <c r="B23" s="8">
        <f>B14</f>
        <v/>
      </c>
    </row>
    <row r="24">
      <c r="A24" t="inlineStr">
        <is>
          <t>AE employeur (1,4× cotisation employé = 1,848 %)</t>
        </is>
      </c>
      <c r="B24" s="8">
        <f>B15*1.4</f>
        <v/>
      </c>
    </row>
    <row r="25">
      <c r="A25" t="inlineStr">
        <is>
          <t>RQAP employeur (0,692 %)</t>
        </is>
      </c>
      <c r="B25" s="8">
        <f>MIN(B5,98000/B6)*0.00692</f>
        <v/>
      </c>
    </row>
    <row r="26">
      <c r="A26" t="inlineStr">
        <is>
          <t>FSS Québec (variable, 1,65 % à 4,26 % selon masse salariale annuelle)</t>
        </is>
      </c>
      <c r="B26" s="8">
        <f>B5*0.0265</f>
        <v/>
      </c>
    </row>
    <row r="27">
      <c r="A27" t="inlineStr">
        <is>
          <t>CNESST (taux variable selon métier, exemple 1,80 %)</t>
        </is>
      </c>
      <c r="B27" s="8">
        <f>B5*0.018</f>
        <v/>
      </c>
    </row>
    <row r="28">
      <c r="A28" t="inlineStr">
        <is>
          <t>Vacances (4 % = 1 sem., 6 % = 2 sem., 8 % = 3 sem.)</t>
        </is>
      </c>
      <c r="B28" s="8">
        <f>B5*0.06</f>
        <v/>
      </c>
    </row>
    <row r="29">
      <c r="A29" s="9" t="inlineStr">
        <is>
          <t>Total cotisations + vacances employeur</t>
        </is>
      </c>
      <c r="B29" s="8">
        <f>SUM(B23:B28)</f>
        <v/>
      </c>
    </row>
    <row r="30">
      <c r="A30" s="10" t="inlineStr">
        <is>
          <t>COÛT TOTAL POUR L'EMPLOYEUR</t>
        </is>
      </c>
      <c r="B30" s="11">
        <f>B5+B29</f>
        <v/>
      </c>
    </row>
    <row r="32">
      <c r="A32" s="3" t="inlineStr">
        <is>
          <t>NOTES IMPORTANTES</t>
        </is>
      </c>
    </row>
    <row r="33">
      <c r="A33" s="12" t="inlineStr">
        <is>
          <t>• Les impôts sont des ESTIMATIONS basées sur les taux marginaux. Pour le calcul exact, utilise les tables CRA (T4032) et Revenu Québec (TP-1015.TI-V).</t>
        </is>
      </c>
    </row>
    <row r="34">
      <c r="A34" s="12" t="inlineStr">
        <is>
          <t>• Les taux RRQ, AE, RQAP, FSS sont ceux de 2026. Vérifie chaque année les nouveaux taux.</t>
        </is>
      </c>
    </row>
    <row r="35">
      <c r="A35" s="12" t="inlineStr">
        <is>
          <t>• Le FSS varie selon la masse salariale totale (1,65 % si masse &lt; 1 M$, jusqu'à 4,26 % si masse &gt; 7,2 M$).</t>
        </is>
      </c>
    </row>
    <row r="36">
      <c r="A36" s="12" t="inlineStr">
        <is>
          <t>• Le taux CNESST varie selon ton secteur (consulte la liste officielle CNESST).</t>
        </is>
      </c>
    </row>
    <row r="37">
      <c r="A37" s="12" t="inlineStr">
        <is>
          <t>• Cette calculatrice ne remplace pas un logiciel de paie certifié pour la production de bulletins, T4 et RL-1.</t>
        </is>
      </c>
    </row>
    <row r="38">
      <c r="A38" s="12" t="inlineStr">
        <is>
          <t>• Pour une paie automatisée et conforme, essaye Forge Tech : forge-tech.ca/telechargement/</t>
        </is>
      </c>
    </row>
  </sheetData>
  <mergeCells count="12">
    <mergeCell ref="A34:E34"/>
    <mergeCell ref="A12:E12"/>
    <mergeCell ref="A4:E4"/>
    <mergeCell ref="A35:E35"/>
    <mergeCell ref="A38:E38"/>
    <mergeCell ref="A2:E2"/>
    <mergeCell ref="A33:E33"/>
    <mergeCell ref="A1:E1"/>
    <mergeCell ref="A37:E37"/>
    <mergeCell ref="A32:E32"/>
    <mergeCell ref="A36:E36"/>
    <mergeCell ref="A22:E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2026-05-16T16:46:07Z</dcterms:created>
  <dcterms:modified xmlns:dcterms="http://purl.org/dc/terms/" xmlns:xsi="http://www.w3.org/2001/XMLSchema-instance" xsi:type="dcterms:W3CDTF">2026-05-16T16:46:07Z</dcterms:modified>
</cp:coreProperties>
</file>